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45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</sheets>
  <calcPr calcId="125725"/>
</workbook>
</file>

<file path=xl/calcChain.xml><?xml version="1.0" encoding="utf-8"?>
<calcChain xmlns="http://schemas.openxmlformats.org/spreadsheetml/2006/main">
  <c r="E21" i="4"/>
  <c r="F21"/>
  <c r="G21"/>
  <c r="H21"/>
  <c r="I21"/>
  <c r="J21"/>
  <c r="K21"/>
  <c r="D21"/>
  <c r="C14" i="1"/>
  <c r="C13"/>
  <c r="C10" s="1"/>
  <c r="C9" s="1"/>
  <c r="C8" s="1"/>
  <c r="C16"/>
  <c r="F9"/>
  <c r="F10"/>
  <c r="F11"/>
  <c r="F12"/>
  <c r="F13"/>
  <c r="F14"/>
  <c r="F15"/>
  <c r="F16"/>
  <c r="F17"/>
  <c r="F18"/>
  <c r="F19"/>
  <c r="F20"/>
  <c r="F21"/>
  <c r="F22"/>
  <c r="F23"/>
  <c r="F8"/>
</calcChain>
</file>

<file path=xl/sharedStrings.xml><?xml version="1.0" encoding="utf-8"?>
<sst xmlns="http://schemas.openxmlformats.org/spreadsheetml/2006/main" count="146" uniqueCount="128">
  <si>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</si>
  <si>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</si>
  <si>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</si>
  <si>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</si>
  <si>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</si>
  <si>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</si>
  <si>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</si>
  <si>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</si>
  <si>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</si>
  <si>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</si>
  <si>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</si>
  <si>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</si>
  <si>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</si>
  <si>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</si>
  <si>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</si>
  <si>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</si>
  <si>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</si>
  <si>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</si>
  <si>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Бусад 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</si>
  <si>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</si>
  <si>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</si>
  <si>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</si>
  <si>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</si>
  <si>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</si>
  <si>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</si>
  <si>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</si>
  <si>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</si>
  <si>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</si>
  <si>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</si>
  <si>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</si>
  <si>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</si>
  <si>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</si>
  <si>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</si>
  <si>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</si>
  <si>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</si>
  <si>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Тусгай дугааруудын сувгийн төлбөр</t>
  </si>
  <si>
    <t>МЦХ ХК</t>
  </si>
  <si>
    <t>Ээлжийн албх хаагчдын нормын хоол</t>
  </si>
  <si>
    <t>Хүрэн цастын хишиг ХХК</t>
  </si>
  <si>
    <t>Дүрэмт хувцасны үнэ</t>
  </si>
  <si>
    <t>Онцгой байдлын ерөнхий газар</t>
  </si>
  <si>
    <t>БГД</t>
  </si>
  <si>
    <t>36 сарын тэтгэмж</t>
  </si>
  <si>
    <t>Я.Түвшинбат</t>
  </si>
  <si>
    <t>ХУД, 1 хороо, 120 мянгат, 13-30 тоот</t>
  </si>
  <si>
    <t>Д.Саранцэцэг</t>
  </si>
  <si>
    <t>БЗД 7 дугаар хороо, 15 хороолол,31-90 тоот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</si>
  <si>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</si>
  <si>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</si>
  <si>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</si>
  <si>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</si>
  <si>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</si>
  <si>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</si>
  <si>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</si>
  <si>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Голомт</t>
  </si>
  <si>
    <t>МХС ХХК-ийн Улаанбаатар хот дахь салбар</t>
  </si>
  <si>
    <t>сувагчлалын түрээс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</si>
  <si>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</si>
  <si>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</si>
  <si>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</si>
  <si>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</si>
  <si>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</si>
  <si>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</si>
  <si>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</si>
  <si>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</si>
  <si>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</si>
  <si>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</si>
  <si>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</si>
  <si>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</si>
  <si>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</si>
  <si>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</si>
  <si>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</si>
  <si>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</si>
  <si>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</si>
  <si>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</si>
  <si>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</si>
  <si>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</si>
  <si>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</si>
  <si>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</si>
  <si>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</si>
  <si>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</si>
  <si>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</si>
  <si>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</si>
  <si>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</si>
  <si>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</si>
  <si>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</si>
  <si>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</si>
  <si>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</si>
  <si>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</si>
  <si>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</si>
  <si>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</si>
  <si>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</si>
  <si>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</si>
  <si>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2017 ОНЫ 11 ДҮГЭЭР САР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</si>
  <si>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</si>
  <si>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</si>
  <si>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Хас банк</t>
  </si>
  <si>
    <t>Цайны газрын засвар</t>
  </si>
  <si>
    <t>Төрийн банк</t>
  </si>
  <si>
    <t>УБЦТС Чин ХҮТ</t>
  </si>
  <si>
    <t>Цахилгааны төлбөр</t>
  </si>
  <si>
    <t>102500012326</t>
  </si>
  <si>
    <t>Лийд партнерс ХХК</t>
  </si>
  <si>
    <t>УБ, Чингэлтэй дүүрэг, 3 дугаар хороо, УЖМ 604 тоот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</si>
  <si>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</si>
  <si>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</si>
  <si>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</si>
  <si>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</si>
  <si>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</si>
  <si>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</si>
  <si>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</si>
  <si>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</si>
  <si>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</si>
  <si>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 xml:space="preserve">      УРСГАЛ ЗАРДАЛ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</si>
  <si>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</si>
  <si>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</si>
  <si>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</si>
  <si>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</si>
  <si>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</si>
  <si>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</si>
  <si>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</si>
  <si>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</si>
  <si>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</si>
  <si>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 xml:space="preserve">           ТАТААС</t>
  </si>
  <si>
    <t xml:space="preserve">           УРСГАЛ ШИЛЖЛЭГ</t>
  </si>
  <si>
    <t xml:space="preserve">           НИЙГМИЙН ХАМГААЛАЛ</t>
  </si>
  <si>
    <t xml:space="preserve">                  Ажил олгогчоос олгох тэтгэмж, урамшуулал, дэмжлэг</t>
  </si>
  <si>
    <t>ТӨСӨВТ ОРСОН НЭМЭЛТ ӨӨРЧЛӨЛТ</t>
  </si>
</sst>
</file>

<file path=xl/styles.xml><?xml version="1.0" encoding="utf-8"?>
<styleSheet xmlns="http://schemas.openxmlformats.org/spreadsheetml/2006/main">
  <numFmts count="1">
    <numFmt numFmtId="164" formatCode="_(* #,##0.00_);[Red]_(* \(#,##0.00\);_(* &quot;-&quot;??_);_(@_)"/>
  </numFmts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0" fillId="0" borderId="1" xfId="0" applyNumberFormat="1" applyBorder="1"/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3"/>
  <sheetViews>
    <sheetView tabSelected="1" workbookViewId="0">
      <selection activeCell="J4" sqref="J4"/>
    </sheetView>
  </sheetViews>
  <sheetFormatPr defaultRowHeight="12.75"/>
  <cols>
    <col min="1" max="1" width="5.85546875" style="12" customWidth="1"/>
    <col min="2" max="2" width="52.42578125" style="11" customWidth="1"/>
    <col min="3" max="3" width="17.140625" style="11" customWidth="1"/>
    <col min="4" max="4" width="16.42578125" style="11" customWidth="1"/>
    <col min="5" max="5" width="16.28515625" style="11" customWidth="1"/>
    <col min="6" max="6" width="16" style="11" customWidth="1"/>
    <col min="7" max="16384" width="9.140625" style="11"/>
  </cols>
  <sheetData>
    <row r="5" spans="1:7">
      <c r="A5" s="33" t="s">
        <v>91</v>
      </c>
      <c r="B5" s="33"/>
      <c r="C5" s="33"/>
      <c r="D5" s="33"/>
      <c r="E5" s="33"/>
      <c r="F5" s="33"/>
    </row>
    <row r="6" spans="1:7">
      <c r="E6" s="11" t="s">
        <v>93</v>
      </c>
    </row>
    <row r="7" spans="1:7" ht="29.25" customHeight="1">
      <c r="A7" s="13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89</v>
      </c>
    </row>
    <row r="8" spans="1:7">
      <c r="A8" s="15">
        <v>42</v>
      </c>
      <c r="B8" s="16" t="s">
        <v>5</v>
      </c>
      <c r="C8" s="17">
        <f>+C9</f>
        <v>2923419800</v>
      </c>
      <c r="D8" s="18">
        <v>2729200400</v>
      </c>
      <c r="E8" s="18">
        <v>2617180247.0300002</v>
      </c>
      <c r="F8" s="17">
        <f>+D8-E8</f>
        <v>112020152.96999979</v>
      </c>
      <c r="G8" s="23">
        <v>0.96</v>
      </c>
    </row>
    <row r="9" spans="1:7">
      <c r="A9" s="15">
        <v>43</v>
      </c>
      <c r="B9" s="16" t="s">
        <v>6</v>
      </c>
      <c r="C9" s="17">
        <f>+C10+C21</f>
        <v>2923419800</v>
      </c>
      <c r="D9" s="18">
        <v>2729200400</v>
      </c>
      <c r="E9" s="18">
        <v>2617180247.0300002</v>
      </c>
      <c r="F9" s="17">
        <f t="shared" ref="F9:F23" si="0">+D9-E9</f>
        <v>112020152.96999979</v>
      </c>
    </row>
    <row r="10" spans="1:7">
      <c r="A10" s="15">
        <v>44</v>
      </c>
      <c r="B10" s="16" t="s">
        <v>7</v>
      </c>
      <c r="C10" s="17">
        <f>+C11+C12+C13+C14+C15+C16+C17+C18+C19</f>
        <v>2790993300</v>
      </c>
      <c r="D10" s="18">
        <v>2598873900</v>
      </c>
      <c r="E10" s="18">
        <v>2530858306.0300002</v>
      </c>
      <c r="F10" s="17">
        <f t="shared" si="0"/>
        <v>68015593.96999979</v>
      </c>
    </row>
    <row r="11" spans="1:7">
      <c r="A11" s="15">
        <v>45</v>
      </c>
      <c r="B11" s="16" t="s">
        <v>8</v>
      </c>
      <c r="C11" s="17">
        <v>2060297900</v>
      </c>
      <c r="D11" s="18">
        <v>1886717300</v>
      </c>
      <c r="E11" s="18">
        <v>1851790037</v>
      </c>
      <c r="F11" s="17">
        <f t="shared" si="0"/>
        <v>34927263</v>
      </c>
    </row>
    <row r="12" spans="1:7">
      <c r="A12" s="15">
        <v>51</v>
      </c>
      <c r="B12" s="16" t="s">
        <v>9</v>
      </c>
      <c r="C12" s="17">
        <v>44925400</v>
      </c>
      <c r="D12" s="18">
        <v>41144000</v>
      </c>
      <c r="E12" s="18">
        <v>41144000</v>
      </c>
      <c r="F12" s="17">
        <f t="shared" si="0"/>
        <v>0</v>
      </c>
    </row>
    <row r="13" spans="1:7">
      <c r="A13" s="15">
        <v>57</v>
      </c>
      <c r="B13" s="16" t="s">
        <v>10</v>
      </c>
      <c r="C13" s="17">
        <f>76748400+8189000+6600000</f>
        <v>91537400</v>
      </c>
      <c r="D13" s="18">
        <v>85138400</v>
      </c>
      <c r="E13" s="18">
        <v>77321420.150000006</v>
      </c>
      <c r="F13" s="17">
        <f t="shared" si="0"/>
        <v>7816979.849999994</v>
      </c>
    </row>
    <row r="14" spans="1:7">
      <c r="A14" s="15">
        <v>62</v>
      </c>
      <c r="B14" s="16" t="s">
        <v>11</v>
      </c>
      <c r="C14" s="17">
        <f>138333800-16379600-8189000</f>
        <v>113765200</v>
      </c>
      <c r="D14" s="18">
        <v>109264100</v>
      </c>
      <c r="E14" s="18">
        <v>104637919.88</v>
      </c>
      <c r="F14" s="17">
        <f t="shared" si="0"/>
        <v>4626180.1200000048</v>
      </c>
    </row>
    <row r="15" spans="1:7">
      <c r="A15" s="15">
        <v>69</v>
      </c>
      <c r="B15" s="16" t="s">
        <v>90</v>
      </c>
      <c r="C15" s="17">
        <v>42080900</v>
      </c>
      <c r="D15" s="18">
        <v>40265900</v>
      </c>
      <c r="E15" s="18">
        <v>40048960</v>
      </c>
      <c r="F15" s="17">
        <f t="shared" si="0"/>
        <v>216940</v>
      </c>
    </row>
    <row r="16" spans="1:7">
      <c r="A16" s="15">
        <v>73</v>
      </c>
      <c r="B16" s="16" t="s">
        <v>13</v>
      </c>
      <c r="C16" s="17">
        <f>385993300+9779600</f>
        <v>395772900</v>
      </c>
      <c r="D16" s="18">
        <v>395772900</v>
      </c>
      <c r="E16" s="18">
        <v>387803996</v>
      </c>
      <c r="F16" s="17">
        <f t="shared" si="0"/>
        <v>7968904</v>
      </c>
    </row>
    <row r="17" spans="1:6">
      <c r="A17" s="15">
        <v>78</v>
      </c>
      <c r="B17" s="16" t="s">
        <v>14</v>
      </c>
      <c r="C17" s="17">
        <v>2332400</v>
      </c>
      <c r="D17" s="18">
        <v>2138100</v>
      </c>
      <c r="E17" s="18">
        <v>533200</v>
      </c>
      <c r="F17" s="17">
        <f t="shared" si="0"/>
        <v>1604900</v>
      </c>
    </row>
    <row r="18" spans="1:6">
      <c r="A18" s="15">
        <v>82</v>
      </c>
      <c r="B18" s="16" t="s">
        <v>15</v>
      </c>
      <c r="C18" s="17">
        <v>24942100</v>
      </c>
      <c r="D18" s="18">
        <v>24942100</v>
      </c>
      <c r="E18" s="18">
        <v>18145977</v>
      </c>
      <c r="F18" s="17">
        <f t="shared" si="0"/>
        <v>6796123</v>
      </c>
    </row>
    <row r="19" spans="1:6" s="21" customFormat="1" ht="16.5" customHeight="1">
      <c r="A19" s="19">
        <v>92</v>
      </c>
      <c r="B19" s="20" t="s">
        <v>16</v>
      </c>
      <c r="C19" s="18">
        <v>15339100</v>
      </c>
      <c r="D19" s="18">
        <v>13491100</v>
      </c>
      <c r="E19" s="18">
        <v>9432796</v>
      </c>
      <c r="F19" s="18">
        <f t="shared" si="0"/>
        <v>4058304</v>
      </c>
    </row>
    <row r="20" spans="1:6">
      <c r="A20" s="15"/>
      <c r="B20" s="16"/>
      <c r="C20" s="17"/>
      <c r="D20" s="18"/>
      <c r="E20" s="18"/>
      <c r="F20" s="17">
        <f t="shared" si="0"/>
        <v>0</v>
      </c>
    </row>
    <row r="21" spans="1:6">
      <c r="A21" s="15">
        <v>101</v>
      </c>
      <c r="B21" s="16" t="s">
        <v>17</v>
      </c>
      <c r="C21" s="17">
        <v>132426500</v>
      </c>
      <c r="D21" s="18">
        <v>130326500</v>
      </c>
      <c r="E21" s="18">
        <v>86321941</v>
      </c>
      <c r="F21" s="17">
        <f t="shared" si="0"/>
        <v>44004559</v>
      </c>
    </row>
    <row r="22" spans="1:6">
      <c r="A22" s="15"/>
      <c r="B22" s="16"/>
      <c r="C22" s="17"/>
      <c r="D22" s="18"/>
      <c r="E22" s="18"/>
      <c r="F22" s="17">
        <f t="shared" si="0"/>
        <v>0</v>
      </c>
    </row>
    <row r="23" spans="1:6">
      <c r="A23" s="15">
        <v>106</v>
      </c>
      <c r="B23" s="16" t="s">
        <v>18</v>
      </c>
      <c r="C23" s="17">
        <v>132426500</v>
      </c>
      <c r="D23" s="18">
        <v>130326500</v>
      </c>
      <c r="E23" s="18">
        <v>86321941</v>
      </c>
      <c r="F23" s="17">
        <f t="shared" si="0"/>
        <v>44004559</v>
      </c>
    </row>
  </sheetData>
  <mergeCells count="1">
    <mergeCell ref="A5:F5"/>
  </mergeCells>
  <pageMargins left="0.41" right="0.1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topLeftCell="A2" workbookViewId="0">
      <selection activeCell="D19" sqref="D19:D22"/>
    </sheetView>
  </sheetViews>
  <sheetFormatPr defaultRowHeight="15"/>
  <cols>
    <col min="1" max="1" width="4.5703125" style="27" customWidth="1"/>
    <col min="2" max="2" width="33" style="27" customWidth="1"/>
    <col min="3" max="3" width="12.85546875" style="27" customWidth="1"/>
    <col min="4" max="4" width="12.7109375" style="27" customWidth="1"/>
    <col min="5" max="5" width="24.28515625" style="27" customWidth="1"/>
    <col min="6" max="6" width="34.140625" style="27" customWidth="1"/>
    <col min="7" max="16384" width="9.140625" style="27"/>
  </cols>
  <sheetData>
    <row r="2" spans="1:6">
      <c r="A2" s="34" t="s">
        <v>95</v>
      </c>
      <c r="B2" s="34"/>
      <c r="C2" s="34"/>
      <c r="D2" s="34"/>
      <c r="E2" s="34"/>
      <c r="F2" s="34"/>
    </row>
    <row r="3" spans="1:6">
      <c r="A3" s="30"/>
      <c r="B3" s="30"/>
      <c r="C3" s="30"/>
      <c r="D3" s="30"/>
      <c r="E3" s="30"/>
      <c r="F3" s="30"/>
    </row>
    <row r="4" spans="1:6">
      <c r="F4" s="24" t="s">
        <v>93</v>
      </c>
    </row>
    <row r="5" spans="1:6">
      <c r="A5" s="35" t="s">
        <v>19</v>
      </c>
      <c r="B5" s="36" t="s">
        <v>20</v>
      </c>
      <c r="C5" s="35" t="s">
        <v>21</v>
      </c>
      <c r="D5" s="36" t="s">
        <v>22</v>
      </c>
      <c r="E5" s="35" t="s">
        <v>23</v>
      </c>
      <c r="F5" s="35"/>
    </row>
    <row r="6" spans="1:6">
      <c r="A6" s="35"/>
      <c r="B6" s="36"/>
      <c r="C6" s="35"/>
      <c r="D6" s="36"/>
      <c r="E6" s="25" t="s">
        <v>24</v>
      </c>
      <c r="F6" s="25" t="s">
        <v>25</v>
      </c>
    </row>
    <row r="7" spans="1:6">
      <c r="A7" s="25">
        <v>1</v>
      </c>
      <c r="B7" s="26" t="s">
        <v>26</v>
      </c>
      <c r="C7" s="26">
        <v>63471300</v>
      </c>
      <c r="D7" s="26">
        <v>55090000</v>
      </c>
      <c r="E7" s="26" t="s">
        <v>27</v>
      </c>
      <c r="F7" s="26" t="s">
        <v>28</v>
      </c>
    </row>
    <row r="8" spans="1:6">
      <c r="A8" s="25">
        <v>2</v>
      </c>
      <c r="B8" s="26" t="s">
        <v>29</v>
      </c>
      <c r="C8" s="26">
        <v>10098000</v>
      </c>
      <c r="D8" s="26">
        <v>7573500</v>
      </c>
      <c r="E8" s="26" t="s">
        <v>30</v>
      </c>
      <c r="F8" s="26"/>
    </row>
    <row r="9" spans="1:6">
      <c r="A9" s="25">
        <v>3</v>
      </c>
      <c r="B9" s="26" t="s">
        <v>12</v>
      </c>
      <c r="C9" s="26">
        <v>24331300</v>
      </c>
      <c r="D9" s="26">
        <v>20271000</v>
      </c>
      <c r="E9" s="26" t="s">
        <v>31</v>
      </c>
      <c r="F9" s="26" t="s">
        <v>32</v>
      </c>
    </row>
    <row r="10" spans="1:6">
      <c r="A10" s="25">
        <v>4</v>
      </c>
      <c r="B10" s="26" t="s">
        <v>33</v>
      </c>
      <c r="C10" s="26">
        <v>71999004</v>
      </c>
      <c r="D10" s="26">
        <v>59999170</v>
      </c>
      <c r="E10" s="26" t="s">
        <v>34</v>
      </c>
      <c r="F10" s="26" t="s">
        <v>32</v>
      </c>
    </row>
    <row r="11" spans="1:6">
      <c r="A11" s="25">
        <v>5</v>
      </c>
      <c r="B11" s="26" t="s">
        <v>35</v>
      </c>
      <c r="C11" s="26">
        <v>7200000</v>
      </c>
      <c r="D11" s="26">
        <v>5612350.9800000004</v>
      </c>
      <c r="E11" s="26" t="s">
        <v>36</v>
      </c>
      <c r="F11" s="26" t="s">
        <v>32</v>
      </c>
    </row>
    <row r="12" spans="1:6">
      <c r="A12" s="25">
        <v>6</v>
      </c>
      <c r="B12" s="26" t="s">
        <v>37</v>
      </c>
      <c r="C12" s="26">
        <v>31680000</v>
      </c>
      <c r="D12" s="26">
        <v>21726000</v>
      </c>
      <c r="E12" s="26" t="s">
        <v>38</v>
      </c>
      <c r="F12" s="26"/>
    </row>
    <row r="13" spans="1:6" ht="30.75" customHeight="1">
      <c r="A13" s="25">
        <v>7</v>
      </c>
      <c r="B13" s="26" t="s">
        <v>39</v>
      </c>
      <c r="C13" s="26">
        <v>9523440</v>
      </c>
      <c r="D13" s="26">
        <v>9523440</v>
      </c>
      <c r="E13" s="28" t="s">
        <v>40</v>
      </c>
      <c r="F13" s="26" t="s">
        <v>41</v>
      </c>
    </row>
    <row r="14" spans="1:6">
      <c r="A14" s="25">
        <v>8</v>
      </c>
      <c r="B14" s="26" t="s">
        <v>42</v>
      </c>
      <c r="C14" s="26">
        <v>47101601</v>
      </c>
      <c r="D14" s="26">
        <v>47101601</v>
      </c>
      <c r="E14" s="26" t="s">
        <v>43</v>
      </c>
      <c r="F14" s="26" t="s">
        <v>44</v>
      </c>
    </row>
    <row r="15" spans="1:6" ht="30">
      <c r="A15" s="25">
        <v>9</v>
      </c>
      <c r="B15" s="26" t="s">
        <v>42</v>
      </c>
      <c r="C15" s="26">
        <v>34648340</v>
      </c>
      <c r="D15" s="26">
        <v>34648340</v>
      </c>
      <c r="E15" s="26" t="s">
        <v>45</v>
      </c>
      <c r="F15" s="28" t="s">
        <v>46</v>
      </c>
    </row>
    <row r="16" spans="1:6" ht="30">
      <c r="A16" s="31">
        <v>10</v>
      </c>
      <c r="B16" s="32" t="s">
        <v>97</v>
      </c>
      <c r="C16" s="32">
        <v>12700000</v>
      </c>
      <c r="D16" s="32">
        <v>6350000</v>
      </c>
      <c r="E16" s="26" t="s">
        <v>102</v>
      </c>
      <c r="F16" s="28" t="s">
        <v>103</v>
      </c>
    </row>
  </sheetData>
  <mergeCells count="6">
    <mergeCell ref="A2:F2"/>
    <mergeCell ref="A5:A6"/>
    <mergeCell ref="B5:B6"/>
    <mergeCell ref="C5:C6"/>
    <mergeCell ref="D5:D6"/>
    <mergeCell ref="E5:F5"/>
  </mergeCells>
  <pageMargins left="0.57999999999999996" right="0.17" top="1.27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>
      <selection activeCell="F18" sqref="F18"/>
    </sheetView>
  </sheetViews>
  <sheetFormatPr defaultRowHeight="15"/>
  <cols>
    <col min="1" max="1" width="14.140625" customWidth="1"/>
    <col min="2" max="2" width="14.7109375" customWidth="1"/>
    <col min="4" max="4" width="30" customWidth="1"/>
    <col min="5" max="5" width="10.42578125" customWidth="1"/>
    <col min="6" max="6" width="11.140625" customWidth="1"/>
    <col min="7" max="7" width="28.42578125" customWidth="1"/>
  </cols>
  <sheetData>
    <row r="2" spans="1:7">
      <c r="A2" s="37" t="s">
        <v>94</v>
      </c>
      <c r="B2" s="37"/>
      <c r="C2" s="37"/>
      <c r="D2" s="37"/>
      <c r="E2" s="37"/>
      <c r="F2" s="37"/>
      <c r="G2" s="37"/>
    </row>
    <row r="3" spans="1:7" s="10" customFormat="1">
      <c r="A3" s="1"/>
      <c r="B3" s="1"/>
      <c r="C3" s="1"/>
      <c r="D3" s="1"/>
      <c r="E3" s="1"/>
      <c r="F3" s="1"/>
      <c r="G3" s="1"/>
    </row>
    <row r="4" spans="1:7">
      <c r="G4" s="12" t="s">
        <v>93</v>
      </c>
    </row>
    <row r="5" spans="1:7" s="1" customFormat="1">
      <c r="A5" s="3" t="s">
        <v>47</v>
      </c>
      <c r="B5" s="3" t="s">
        <v>48</v>
      </c>
      <c r="C5" s="3" t="s">
        <v>49</v>
      </c>
      <c r="D5" s="3" t="s">
        <v>50</v>
      </c>
      <c r="E5" s="3" t="s">
        <v>51</v>
      </c>
      <c r="F5" s="3" t="s">
        <v>52</v>
      </c>
      <c r="G5" s="3" t="s">
        <v>53</v>
      </c>
    </row>
    <row r="6" spans="1:7" ht="30">
      <c r="A6" s="4">
        <v>1805107206</v>
      </c>
      <c r="B6" s="2" t="s">
        <v>54</v>
      </c>
      <c r="C6" s="5">
        <v>43059</v>
      </c>
      <c r="D6" s="29" t="s">
        <v>55</v>
      </c>
      <c r="E6" s="2"/>
      <c r="F6" s="2">
        <v>5999917</v>
      </c>
      <c r="G6" s="2" t="s">
        <v>56</v>
      </c>
    </row>
    <row r="7" spans="1:7">
      <c r="A7" s="6">
        <v>100900012043</v>
      </c>
      <c r="B7" s="2" t="s">
        <v>57</v>
      </c>
      <c r="C7" s="5">
        <v>43046</v>
      </c>
      <c r="D7" s="2" t="s">
        <v>58</v>
      </c>
      <c r="E7" s="2">
        <v>197466800</v>
      </c>
      <c r="F7" s="2"/>
      <c r="G7" s="2" t="s">
        <v>59</v>
      </c>
    </row>
    <row r="8" spans="1:7">
      <c r="A8" s="6">
        <v>100900012043</v>
      </c>
      <c r="B8" s="2" t="s">
        <v>57</v>
      </c>
      <c r="C8" s="5">
        <v>43046</v>
      </c>
      <c r="D8" s="2" t="s">
        <v>58</v>
      </c>
      <c r="E8" s="2">
        <v>8190600</v>
      </c>
      <c r="F8" s="2"/>
      <c r="G8" s="2" t="s">
        <v>59</v>
      </c>
    </row>
    <row r="9" spans="1:7">
      <c r="A9" s="6">
        <v>100900012043</v>
      </c>
      <c r="B9" s="2" t="s">
        <v>57</v>
      </c>
      <c r="C9" s="5">
        <v>43046</v>
      </c>
      <c r="D9" s="2" t="s">
        <v>58</v>
      </c>
      <c r="E9" s="2">
        <v>30942730</v>
      </c>
      <c r="F9" s="2"/>
      <c r="G9" s="2" t="s">
        <v>59</v>
      </c>
    </row>
    <row r="10" spans="1:7">
      <c r="A10" s="4">
        <v>5001364451</v>
      </c>
      <c r="B10" s="2" t="s">
        <v>96</v>
      </c>
      <c r="C10" s="5">
        <v>43061</v>
      </c>
      <c r="D10" s="2" t="s">
        <v>58</v>
      </c>
      <c r="E10" s="2"/>
      <c r="F10" s="2">
        <v>6350000</v>
      </c>
      <c r="G10" s="2" t="s">
        <v>97</v>
      </c>
    </row>
    <row r="11" spans="1:7">
      <c r="A11" s="22" t="s">
        <v>101</v>
      </c>
      <c r="B11" s="2" t="s">
        <v>98</v>
      </c>
      <c r="C11" s="5">
        <v>43059</v>
      </c>
      <c r="D11" s="2" t="s">
        <v>99</v>
      </c>
      <c r="E11" s="2"/>
      <c r="F11" s="2">
        <v>8207776.4000000004</v>
      </c>
      <c r="G11" s="2" t="s">
        <v>100</v>
      </c>
    </row>
  </sheetData>
  <mergeCells count="1">
    <mergeCell ref="A2:G2"/>
  </mergeCells>
  <pageMargins left="0.81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topLeftCell="A7" workbookViewId="0">
      <selection activeCell="D8" sqref="D8:K8"/>
    </sheetView>
  </sheetViews>
  <sheetFormatPr defaultRowHeight="15"/>
  <cols>
    <col min="1" max="1" width="11.7109375" customWidth="1"/>
    <col min="2" max="2" width="4.5703125" customWidth="1"/>
    <col min="3" max="3" width="39.42578125" customWidth="1"/>
    <col min="4" max="4" width="10" customWidth="1"/>
    <col min="6" max="6" width="6.28515625" customWidth="1"/>
    <col min="7" max="7" width="9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>
      <c r="A2" s="37" t="s">
        <v>92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>
      <c r="H3" s="38" t="s">
        <v>93</v>
      </c>
      <c r="I3" s="38"/>
      <c r="J3" s="38"/>
      <c r="K3" s="38"/>
    </row>
    <row r="4" spans="1:11" ht="24" customHeight="1">
      <c r="A4" s="35" t="s">
        <v>60</v>
      </c>
      <c r="B4" s="35" t="s">
        <v>19</v>
      </c>
      <c r="C4" s="35" t="s">
        <v>61</v>
      </c>
      <c r="D4" s="36" t="s">
        <v>62</v>
      </c>
      <c r="E4" s="36" t="s">
        <v>63</v>
      </c>
      <c r="F4" s="36" t="s">
        <v>64</v>
      </c>
      <c r="G4" s="36" t="s">
        <v>65</v>
      </c>
      <c r="H4" s="36"/>
      <c r="I4" s="36"/>
      <c r="J4" s="36"/>
      <c r="K4" s="36"/>
    </row>
    <row r="5" spans="1:11" ht="75">
      <c r="A5" s="35"/>
      <c r="B5" s="35"/>
      <c r="C5" s="35"/>
      <c r="D5" s="36"/>
      <c r="E5" s="36"/>
      <c r="F5" s="36"/>
      <c r="G5" s="8" t="s">
        <v>66</v>
      </c>
      <c r="H5" s="8" t="s">
        <v>67</v>
      </c>
      <c r="I5" s="8" t="s">
        <v>68</v>
      </c>
      <c r="J5" s="9" t="s">
        <v>69</v>
      </c>
      <c r="K5" s="8" t="s">
        <v>70</v>
      </c>
    </row>
    <row r="6" spans="1:11">
      <c r="A6" s="39" t="s">
        <v>71</v>
      </c>
      <c r="B6" s="2">
        <v>1.1000000000000001</v>
      </c>
      <c r="C6" s="2" t="s">
        <v>72</v>
      </c>
      <c r="D6" s="2"/>
      <c r="E6" s="2"/>
      <c r="F6" s="2"/>
      <c r="G6" s="2"/>
      <c r="H6" s="2"/>
      <c r="I6" s="2"/>
      <c r="J6" s="2"/>
      <c r="K6" s="2"/>
    </row>
    <row r="7" spans="1:11">
      <c r="A7" s="40"/>
      <c r="B7" s="2">
        <v>1.2</v>
      </c>
      <c r="C7" s="2" t="s">
        <v>73</v>
      </c>
      <c r="D7" s="2"/>
      <c r="E7" s="2"/>
      <c r="F7" s="2"/>
      <c r="G7" s="2"/>
      <c r="H7" s="2"/>
      <c r="I7" s="2"/>
      <c r="J7" s="2"/>
      <c r="K7" s="2"/>
    </row>
    <row r="8" spans="1:11">
      <c r="A8" s="40"/>
      <c r="B8" s="2">
        <v>1.3</v>
      </c>
      <c r="C8" s="2" t="s">
        <v>74</v>
      </c>
      <c r="D8" s="3">
        <v>153</v>
      </c>
      <c r="E8" s="3">
        <v>146</v>
      </c>
      <c r="F8" s="2">
        <v>7</v>
      </c>
      <c r="G8" s="2"/>
      <c r="H8" s="2"/>
      <c r="I8" s="3">
        <v>4</v>
      </c>
      <c r="J8" s="3"/>
      <c r="K8" s="3">
        <v>3</v>
      </c>
    </row>
    <row r="9" spans="1:11">
      <c r="A9" s="40"/>
      <c r="B9" s="2">
        <v>1.4</v>
      </c>
      <c r="C9" s="2" t="s">
        <v>75</v>
      </c>
      <c r="D9" s="3"/>
      <c r="E9" s="3"/>
      <c r="F9" s="2"/>
      <c r="G9" s="2"/>
      <c r="H9" s="2"/>
      <c r="I9" s="2"/>
      <c r="J9" s="2"/>
      <c r="K9" s="2"/>
    </row>
    <row r="10" spans="1:11" ht="45">
      <c r="A10" s="40"/>
      <c r="B10" s="2">
        <v>1.5</v>
      </c>
      <c r="C10" s="29" t="s">
        <v>76</v>
      </c>
      <c r="D10" s="3"/>
      <c r="E10" s="3"/>
      <c r="F10" s="2"/>
      <c r="G10" s="2"/>
      <c r="H10" s="2"/>
      <c r="I10" s="2"/>
      <c r="J10" s="2"/>
      <c r="K10" s="2"/>
    </row>
    <row r="11" spans="1:11" ht="30">
      <c r="A11" s="40"/>
      <c r="B11" s="2">
        <v>1.6</v>
      </c>
      <c r="C11" s="29" t="s">
        <v>77</v>
      </c>
      <c r="D11" s="3"/>
      <c r="E11" s="3"/>
      <c r="F11" s="2"/>
      <c r="G11" s="2"/>
      <c r="H11" s="2"/>
      <c r="I11" s="2"/>
      <c r="J11" s="2"/>
      <c r="K11" s="2"/>
    </row>
    <row r="12" spans="1:11" ht="30">
      <c r="A12" s="40"/>
      <c r="B12" s="2">
        <v>1.7</v>
      </c>
      <c r="C12" s="29" t="s">
        <v>78</v>
      </c>
      <c r="D12" s="3"/>
      <c r="E12" s="3"/>
      <c r="F12" s="2"/>
      <c r="G12" s="2"/>
      <c r="H12" s="2"/>
      <c r="I12" s="2"/>
      <c r="J12" s="2"/>
      <c r="K12" s="2"/>
    </row>
    <row r="13" spans="1:11" ht="30">
      <c r="A13" s="40"/>
      <c r="B13" s="2">
        <v>1.8</v>
      </c>
      <c r="C13" s="29" t="s">
        <v>79</v>
      </c>
      <c r="D13" s="3"/>
      <c r="E13" s="3"/>
      <c r="F13" s="2"/>
      <c r="G13" s="2"/>
      <c r="H13" s="2"/>
      <c r="I13" s="2"/>
      <c r="J13" s="2"/>
      <c r="K13" s="2"/>
    </row>
    <row r="14" spans="1:11" ht="30">
      <c r="A14" s="40"/>
      <c r="B14" s="2">
        <v>1.9</v>
      </c>
      <c r="C14" s="29" t="s">
        <v>80</v>
      </c>
      <c r="D14" s="3"/>
      <c r="E14" s="3"/>
      <c r="F14" s="2"/>
      <c r="G14" s="2"/>
      <c r="H14" s="2"/>
      <c r="I14" s="2"/>
      <c r="J14" s="2"/>
      <c r="K14" s="2"/>
    </row>
    <row r="15" spans="1:11">
      <c r="A15" s="40"/>
      <c r="B15" s="7" t="s">
        <v>81</v>
      </c>
      <c r="C15" s="2" t="s">
        <v>82</v>
      </c>
      <c r="D15" s="3"/>
      <c r="E15" s="3"/>
      <c r="F15" s="2"/>
      <c r="G15" s="2"/>
      <c r="H15" s="2"/>
      <c r="I15" s="2"/>
      <c r="J15" s="2"/>
      <c r="K15" s="2"/>
    </row>
    <row r="16" spans="1:11">
      <c r="A16" s="40"/>
      <c r="B16" s="2">
        <v>1.1100000000000001</v>
      </c>
      <c r="C16" s="2" t="s">
        <v>83</v>
      </c>
      <c r="D16" s="3">
        <v>8</v>
      </c>
      <c r="E16" s="3">
        <v>8</v>
      </c>
      <c r="F16" s="2"/>
      <c r="G16" s="2"/>
      <c r="H16" s="2"/>
      <c r="I16" s="2"/>
      <c r="J16" s="2"/>
      <c r="K16" s="2"/>
    </row>
    <row r="17" spans="1:11">
      <c r="A17" s="41"/>
      <c r="B17" s="2"/>
      <c r="C17" s="2" t="s">
        <v>84</v>
      </c>
      <c r="D17" s="2"/>
      <c r="E17" s="2"/>
      <c r="F17" s="2"/>
      <c r="G17" s="2"/>
      <c r="H17" s="2"/>
      <c r="I17" s="2"/>
      <c r="J17" s="2"/>
      <c r="K17" s="2"/>
    </row>
    <row r="18" spans="1:11">
      <c r="A18" s="42" t="s">
        <v>85</v>
      </c>
      <c r="B18" s="2">
        <v>2.1</v>
      </c>
      <c r="C18" s="2" t="s">
        <v>86</v>
      </c>
      <c r="D18" s="2"/>
      <c r="E18" s="2"/>
      <c r="F18" s="2"/>
      <c r="G18" s="2"/>
      <c r="H18" s="2"/>
      <c r="I18" s="2"/>
      <c r="J18" s="2"/>
      <c r="K18" s="2"/>
    </row>
    <row r="19" spans="1:11">
      <c r="A19" s="42"/>
      <c r="B19" s="2">
        <v>2.2000000000000002</v>
      </c>
      <c r="C19" s="2" t="s">
        <v>87</v>
      </c>
      <c r="D19" s="2"/>
      <c r="E19" s="2"/>
      <c r="F19" s="2"/>
      <c r="G19" s="2"/>
      <c r="H19" s="2"/>
      <c r="I19" s="2"/>
      <c r="J19" s="2"/>
      <c r="K19" s="2"/>
    </row>
    <row r="20" spans="1:11">
      <c r="A20" s="42"/>
      <c r="B20" s="2">
        <v>2.2999999999999998</v>
      </c>
      <c r="C20" s="2" t="s">
        <v>88</v>
      </c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 t="s">
        <v>84</v>
      </c>
      <c r="D21" s="2">
        <f>+D8+D16</f>
        <v>161</v>
      </c>
      <c r="E21" s="2">
        <f t="shared" ref="E21:K21" si="0">+E8+E16</f>
        <v>154</v>
      </c>
      <c r="F21" s="2">
        <f t="shared" si="0"/>
        <v>7</v>
      </c>
      <c r="G21" s="2">
        <f t="shared" si="0"/>
        <v>0</v>
      </c>
      <c r="H21" s="2">
        <f t="shared" si="0"/>
        <v>0</v>
      </c>
      <c r="I21" s="2">
        <f t="shared" si="0"/>
        <v>4</v>
      </c>
      <c r="J21" s="2">
        <f t="shared" si="0"/>
        <v>0</v>
      </c>
      <c r="K21" s="2">
        <f t="shared" si="0"/>
        <v>3</v>
      </c>
    </row>
  </sheetData>
  <mergeCells count="11"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23" sqref="B23"/>
    </sheetView>
  </sheetViews>
  <sheetFormatPr defaultRowHeight="15"/>
  <cols>
    <col min="1" max="1" width="5.140625" customWidth="1"/>
    <col min="2" max="2" width="53.7109375" customWidth="1"/>
    <col min="3" max="3" width="17.42578125" customWidth="1"/>
    <col min="4" max="4" width="15.5703125" customWidth="1"/>
    <col min="5" max="5" width="17.42578125" customWidth="1"/>
    <col min="6" max="6" width="15.5703125" customWidth="1"/>
  </cols>
  <sheetData>
    <row r="1" spans="1:6" s="10" customFormat="1"/>
    <row r="2" spans="1:6" s="10" customFormat="1">
      <c r="A2" s="37" t="s">
        <v>127</v>
      </c>
      <c r="B2" s="37"/>
      <c r="C2" s="37"/>
      <c r="D2" s="37"/>
      <c r="E2" s="37"/>
      <c r="F2" s="37"/>
    </row>
    <row r="3" spans="1:6" s="10" customFormat="1">
      <c r="A3" s="1"/>
      <c r="B3" s="1"/>
      <c r="C3" s="1"/>
      <c r="D3" s="1"/>
      <c r="E3" s="1"/>
      <c r="F3" s="1"/>
    </row>
    <row r="4" spans="1:6" s="10" customFormat="1">
      <c r="E4" s="43" t="s">
        <v>93</v>
      </c>
      <c r="F4" s="43"/>
    </row>
    <row r="5" spans="1:6">
      <c r="A5" s="2" t="s">
        <v>104</v>
      </c>
      <c r="B5" s="2" t="s">
        <v>105</v>
      </c>
      <c r="C5" s="2" t="s">
        <v>106</v>
      </c>
      <c r="D5" s="2"/>
      <c r="E5" s="2" t="s">
        <v>107</v>
      </c>
      <c r="F5" s="2" t="s">
        <v>108</v>
      </c>
    </row>
    <row r="6" spans="1:6">
      <c r="A6" s="2"/>
      <c r="B6" s="2"/>
      <c r="C6" s="2" t="s">
        <v>109</v>
      </c>
      <c r="D6" s="2" t="s">
        <v>110</v>
      </c>
      <c r="E6" s="2"/>
      <c r="F6" s="2" t="s">
        <v>111</v>
      </c>
    </row>
    <row r="7" spans="1:6">
      <c r="A7" s="2"/>
      <c r="B7" s="2" t="s">
        <v>112</v>
      </c>
      <c r="C7" s="2">
        <v>2923419800</v>
      </c>
      <c r="D7" s="2">
        <v>2729200400</v>
      </c>
      <c r="E7" s="2">
        <v>2617180247.0300002</v>
      </c>
      <c r="F7" s="2">
        <v>112020152.97</v>
      </c>
    </row>
    <row r="8" spans="1:6">
      <c r="A8" s="2"/>
      <c r="B8" s="2" t="s">
        <v>113</v>
      </c>
      <c r="C8" s="2">
        <v>2923419800</v>
      </c>
      <c r="D8" s="2">
        <v>2729200400</v>
      </c>
      <c r="E8" s="2">
        <v>2617180247.0300002</v>
      </c>
      <c r="F8" s="2">
        <v>112020152.97</v>
      </c>
    </row>
    <row r="9" spans="1:6">
      <c r="A9" s="2"/>
      <c r="B9" s="2" t="s">
        <v>114</v>
      </c>
      <c r="C9" s="2">
        <v>2790993300</v>
      </c>
      <c r="D9" s="2">
        <v>2598873900</v>
      </c>
      <c r="E9" s="2">
        <v>2530858306.0300002</v>
      </c>
      <c r="F9" s="2">
        <v>68015593.969999999</v>
      </c>
    </row>
    <row r="10" spans="1:6">
      <c r="A10" s="2"/>
      <c r="B10" s="2" t="s">
        <v>115</v>
      </c>
      <c r="C10" s="2">
        <v>2060297900</v>
      </c>
      <c r="D10" s="2">
        <v>1886717300</v>
      </c>
      <c r="E10" s="2">
        <v>1851790037</v>
      </c>
      <c r="F10" s="2">
        <v>34927263</v>
      </c>
    </row>
    <row r="11" spans="1:6">
      <c r="A11" s="2"/>
      <c r="B11" s="2" t="s">
        <v>116</v>
      </c>
      <c r="C11" s="2">
        <v>44925400</v>
      </c>
      <c r="D11" s="2">
        <v>41144000</v>
      </c>
      <c r="E11" s="2">
        <v>41144000</v>
      </c>
      <c r="F11" s="2"/>
    </row>
    <row r="12" spans="1:6">
      <c r="A12" s="2"/>
      <c r="B12" s="2" t="s">
        <v>117</v>
      </c>
      <c r="C12" s="2">
        <v>91537400</v>
      </c>
      <c r="D12" s="2">
        <v>85138400</v>
      </c>
      <c r="E12" s="2">
        <v>77321420.150000006</v>
      </c>
      <c r="F12" s="2">
        <v>7816979.8499999996</v>
      </c>
    </row>
    <row r="13" spans="1:6">
      <c r="A13" s="2"/>
      <c r="B13" s="2" t="s">
        <v>118</v>
      </c>
      <c r="C13" s="2">
        <v>113765200</v>
      </c>
      <c r="D13" s="2">
        <v>109264100</v>
      </c>
      <c r="E13" s="2">
        <v>104637919.88</v>
      </c>
      <c r="F13" s="2">
        <v>4626180.12</v>
      </c>
    </row>
    <row r="14" spans="1:6">
      <c r="A14" s="2"/>
      <c r="B14" s="2" t="s">
        <v>119</v>
      </c>
      <c r="C14" s="2">
        <v>42080900</v>
      </c>
      <c r="D14" s="2">
        <v>40265900</v>
      </c>
      <c r="E14" s="2">
        <v>40048960</v>
      </c>
      <c r="F14" s="2">
        <v>216940</v>
      </c>
    </row>
    <row r="15" spans="1:6">
      <c r="A15" s="2"/>
      <c r="B15" s="2" t="s">
        <v>120</v>
      </c>
      <c r="C15" s="2">
        <v>395772900</v>
      </c>
      <c r="D15" s="2">
        <v>395772900</v>
      </c>
      <c r="E15" s="2">
        <v>387803996</v>
      </c>
      <c r="F15" s="2">
        <v>7968904</v>
      </c>
    </row>
    <row r="16" spans="1:6">
      <c r="A16" s="2"/>
      <c r="B16" s="2" t="s">
        <v>121</v>
      </c>
      <c r="C16" s="2">
        <v>2332400</v>
      </c>
      <c r="D16" s="2">
        <v>2138100</v>
      </c>
      <c r="E16" s="2">
        <v>533200</v>
      </c>
      <c r="F16" s="2">
        <v>1604900</v>
      </c>
    </row>
    <row r="17" spans="1:6">
      <c r="A17" s="2"/>
      <c r="B17" s="2" t="s">
        <v>122</v>
      </c>
      <c r="C17" s="2">
        <v>24942100</v>
      </c>
      <c r="D17" s="2">
        <v>24942100</v>
      </c>
      <c r="E17" s="2">
        <v>18145977</v>
      </c>
      <c r="F17" s="2">
        <v>6796123</v>
      </c>
    </row>
    <row r="18" spans="1:6">
      <c r="A18" s="2"/>
      <c r="B18" s="2" t="s">
        <v>16</v>
      </c>
      <c r="C18" s="2">
        <v>15339100</v>
      </c>
      <c r="D18" s="2">
        <v>13491100</v>
      </c>
      <c r="E18" s="2">
        <v>9432796</v>
      </c>
      <c r="F18" s="2">
        <v>4058304</v>
      </c>
    </row>
    <row r="19" spans="1:6">
      <c r="A19" s="2"/>
      <c r="B19" s="2" t="s">
        <v>123</v>
      </c>
      <c r="C19" s="2"/>
      <c r="D19" s="2"/>
      <c r="E19" s="2"/>
      <c r="F19" s="2"/>
    </row>
    <row r="20" spans="1:6">
      <c r="A20" s="2"/>
      <c r="B20" s="2" t="s">
        <v>124</v>
      </c>
      <c r="C20" s="2">
        <v>132426500</v>
      </c>
      <c r="D20" s="2">
        <v>130326500</v>
      </c>
      <c r="E20" s="2">
        <v>86321941</v>
      </c>
      <c r="F20" s="2">
        <v>44004559</v>
      </c>
    </row>
    <row r="21" spans="1:6">
      <c r="A21" s="2"/>
      <c r="B21" s="2" t="s">
        <v>125</v>
      </c>
      <c r="C21" s="2"/>
      <c r="D21" s="2"/>
      <c r="E21" s="2"/>
      <c r="F21" s="2"/>
    </row>
    <row r="22" spans="1:6">
      <c r="A22" s="2"/>
      <c r="B22" s="2" t="s">
        <v>126</v>
      </c>
      <c r="C22" s="2">
        <v>132426500</v>
      </c>
      <c r="D22" s="2">
        <v>130326500</v>
      </c>
      <c r="E22" s="2">
        <v>86321941</v>
      </c>
      <c r="F22" s="2">
        <v>44004559</v>
      </c>
    </row>
  </sheetData>
  <mergeCells count="2">
    <mergeCell ref="A2:F2"/>
    <mergeCell ref="E4:F4"/>
  </mergeCells>
  <pageMargins left="0.63" right="0.17" top="1.38" bottom="0.75" header="0.87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tusuv</vt:lpstr>
      <vt:lpstr>5 saya</vt:lpstr>
      <vt:lpstr>tsalingaas busad</vt:lpstr>
      <vt:lpstr>oron toonii medee</vt:lpstr>
      <vt:lpstr>Tusviin oorchlolt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2017-12-14T02:20:18Z</cp:lastPrinted>
  <dcterms:created xsi:type="dcterms:W3CDTF">2017-11-02T07:57:48Z</dcterms:created>
  <dcterms:modified xsi:type="dcterms:W3CDTF">2018-01-05T14:08:34Z</dcterms:modified>
</cp:coreProperties>
</file>