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25725"/>
</workbook>
</file>

<file path=xl/calcChain.xml><?xml version="1.0" encoding="utf-8"?>
<calcChain xmlns="http://schemas.openxmlformats.org/spreadsheetml/2006/main">
  <c r="F31" i="1"/>
  <c r="C11" i="2"/>
  <c r="C10"/>
  <c r="F22" i="6" l="1"/>
  <c r="F21"/>
  <c r="F20"/>
  <c r="F19"/>
  <c r="F18"/>
  <c r="F17"/>
  <c r="F16"/>
  <c r="F15"/>
  <c r="F14"/>
  <c r="F13"/>
  <c r="F12"/>
  <c r="F11"/>
  <c r="F10"/>
  <c r="F9"/>
  <c r="F8"/>
  <c r="F23" i="1"/>
  <c r="F22"/>
  <c r="F21"/>
  <c r="F20"/>
  <c r="F19"/>
  <c r="F18"/>
  <c r="F17"/>
  <c r="F16"/>
  <c r="F15"/>
  <c r="F14"/>
  <c r="F13"/>
  <c r="F12"/>
  <c r="F11"/>
  <c r="F10"/>
  <c r="K21" i="4"/>
  <c r="E21"/>
  <c r="F21"/>
  <c r="G21"/>
  <c r="H21"/>
  <c r="I21"/>
  <c r="J21"/>
  <c r="D21"/>
  <c r="F9" i="1" l="1"/>
  <c r="F7" i="6"/>
  <c r="F8" i="1"/>
</calcChain>
</file>

<file path=xl/sharedStrings.xml><?xml version="1.0" encoding="utf-8"?>
<sst xmlns="http://schemas.openxmlformats.org/spreadsheetml/2006/main" count="138" uniqueCount="127">
  <si>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</si>
  <si>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</si>
  <si>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</si>
  <si>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</si>
  <si>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</si>
  <si>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</si>
  <si>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</si>
  <si>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</si>
  <si>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</si>
  <si>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</si>
  <si>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</si>
  <si>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</si>
  <si>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</si>
  <si>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</si>
  <si>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</si>
  <si>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</si>
  <si>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</si>
  <si>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</si>
  <si>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</si>
  <si>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</si>
  <si>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</si>
  <si>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</si>
  <si>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</si>
  <si>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</si>
  <si>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</si>
  <si>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</si>
  <si>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</si>
  <si>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</si>
  <si>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</si>
  <si>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</si>
  <si>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</si>
  <si>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</si>
  <si>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</si>
  <si>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</si>
  <si>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</si>
  <si>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</si>
  <si>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</si>
  <si>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</si>
  <si>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</si>
  <si>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</si>
  <si>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</si>
  <si>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</si>
  <si>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</si>
  <si>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</si>
  <si>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</si>
  <si>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</si>
  <si>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</si>
  <si>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</si>
  <si>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</si>
  <si>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</si>
  <si>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</si>
  <si>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</si>
  <si>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</si>
  <si>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</si>
  <si>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</si>
  <si>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</si>
  <si>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</si>
  <si>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</si>
  <si>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</si>
  <si>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</si>
  <si>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</si>
  <si>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</si>
  <si>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</si>
  <si>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</si>
  <si>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</si>
  <si>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</si>
  <si>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</si>
  <si>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</si>
  <si>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</si>
  <si>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</si>
  <si>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</si>
  <si>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</si>
  <si>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</si>
  <si>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</si>
  <si>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</si>
  <si>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</si>
  <si>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</si>
  <si>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</si>
  <si>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</si>
  <si>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</si>
  <si>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</si>
  <si>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</si>
  <si>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</si>
  <si>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</si>
  <si>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</si>
  <si>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</si>
  <si>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</si>
  <si>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</si>
  <si>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</si>
  <si>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</si>
  <si>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</si>
  <si>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</si>
  <si>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</si>
  <si>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</si>
  <si>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</si>
  <si>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</si>
  <si>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</si>
  <si>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</si>
  <si>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</si>
  <si>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</si>
  <si>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</si>
  <si>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</si>
  <si>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</si>
  <si>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</si>
  <si>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</si>
  <si>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</si>
  <si>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</si>
  <si>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</si>
  <si>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</si>
  <si>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МХС ХХК-ийн Улаанбаатар хот дахь салбар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</si>
  <si>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</si>
  <si>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</si>
  <si>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</si>
  <si>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</si>
  <si>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</si>
  <si>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</si>
  <si>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Нэр данс зөрсөн орлого</t>
  </si>
  <si>
    <t>Туслах үйл ажиллагааны орлого</t>
  </si>
  <si>
    <t>Сургалтын зардалыг зарцуулах тушаал шийдвэр нь зөвшөөрлийн шатандаа явж байгаа</t>
  </si>
  <si>
    <t>Тендер хүлээн авах үе шатандаа явж байна.</t>
  </si>
  <si>
    <t>4 дүгээр сард зарцуулагдана.</t>
  </si>
  <si>
    <t>Алба хаагчид 6-7 дугаар сард амралт бодуулахад зарцуулагдана.</t>
  </si>
  <si>
    <t>УБЦТС Чингэлтэй ХҮТ</t>
  </si>
  <si>
    <t>Цахилгааны үнэ</t>
  </si>
  <si>
    <t>Төрийн банк</t>
  </si>
  <si>
    <t>2018 ОНЫ 3 ДУГААР САР</t>
  </si>
  <si>
    <t>102500012326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</si>
</sst>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1" xfId="0" applyNumberFormat="1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Border="1"/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/>
    <xf numFmtId="43" fontId="1" fillId="0" borderId="0" xfId="1" applyFont="1"/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1"/>
  <sheetViews>
    <sheetView topLeftCell="A12" workbookViewId="0">
      <selection activeCell="B19" sqref="B19"/>
    </sheetView>
  </sheetViews>
  <sheetFormatPr defaultRowHeight="12.75"/>
  <cols>
    <col min="1" max="1" width="5.85546875" style="10" customWidth="1"/>
    <col min="2" max="2" width="52.42578125" style="9" customWidth="1"/>
    <col min="3" max="3" width="17.140625" style="9" customWidth="1"/>
    <col min="4" max="4" width="16.42578125" style="9" customWidth="1"/>
    <col min="5" max="5" width="16.28515625" style="9" customWidth="1"/>
    <col min="6" max="6" width="16" style="9" customWidth="1"/>
    <col min="7" max="7" width="33.7109375" style="9" customWidth="1"/>
    <col min="8" max="8" width="14.85546875" style="9" customWidth="1"/>
    <col min="9" max="16384" width="9.140625" style="9"/>
  </cols>
  <sheetData>
    <row r="5" spans="1:8">
      <c r="A5" s="55" t="s">
        <v>79</v>
      </c>
      <c r="B5" s="55"/>
      <c r="C5" s="55"/>
      <c r="D5" s="55"/>
      <c r="E5" s="55"/>
      <c r="F5" s="55"/>
    </row>
    <row r="6" spans="1:8">
      <c r="E6" s="9" t="s">
        <v>125</v>
      </c>
    </row>
    <row r="7" spans="1:8" ht="29.25" customHeight="1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77</v>
      </c>
      <c r="G7" s="31" t="s">
        <v>103</v>
      </c>
    </row>
    <row r="8" spans="1:8">
      <c r="A8" s="13">
        <v>42</v>
      </c>
      <c r="B8" s="14" t="s">
        <v>5</v>
      </c>
      <c r="C8" s="15">
        <v>3132195100</v>
      </c>
      <c r="D8" s="38">
        <v>716494200</v>
      </c>
      <c r="E8" s="38">
        <v>589648410.26999998</v>
      </c>
      <c r="F8" s="15">
        <f>+D8-E8</f>
        <v>126845789.73000002</v>
      </c>
      <c r="G8" s="28"/>
      <c r="H8" s="50"/>
    </row>
    <row r="9" spans="1:8">
      <c r="A9" s="13">
        <v>43</v>
      </c>
      <c r="B9" s="14" t="s">
        <v>6</v>
      </c>
      <c r="C9" s="15">
        <v>3132195100</v>
      </c>
      <c r="D9" s="38">
        <v>716494200</v>
      </c>
      <c r="E9" s="38">
        <v>589648410.26999998</v>
      </c>
      <c r="F9" s="15">
        <f t="shared" ref="F9:F23" si="0">+D9-E9</f>
        <v>126845789.73000002</v>
      </c>
      <c r="G9" s="29"/>
      <c r="H9" s="49"/>
    </row>
    <row r="10" spans="1:8">
      <c r="A10" s="13">
        <v>44</v>
      </c>
      <c r="B10" s="14" t="s">
        <v>7</v>
      </c>
      <c r="C10" s="15">
        <v>2832195100</v>
      </c>
      <c r="D10" s="38">
        <v>713994200</v>
      </c>
      <c r="E10" s="38">
        <v>587148410.26999998</v>
      </c>
      <c r="F10" s="15">
        <f t="shared" si="0"/>
        <v>126845789.73000002</v>
      </c>
      <c r="G10" s="29"/>
    </row>
    <row r="11" spans="1:8" s="19" customFormat="1" ht="25.5">
      <c r="A11" s="17">
        <v>45</v>
      </c>
      <c r="B11" s="18" t="s">
        <v>8</v>
      </c>
      <c r="C11" s="16">
        <v>2537889200</v>
      </c>
      <c r="D11" s="38">
        <v>512304300</v>
      </c>
      <c r="E11" s="38">
        <v>497233434</v>
      </c>
      <c r="F11" s="16">
        <f t="shared" si="0"/>
        <v>15070866</v>
      </c>
      <c r="G11" s="30" t="s">
        <v>121</v>
      </c>
    </row>
    <row r="12" spans="1:8">
      <c r="A12" s="13">
        <v>51</v>
      </c>
      <c r="B12" s="14" t="s">
        <v>9</v>
      </c>
      <c r="C12" s="15">
        <v>51703700</v>
      </c>
      <c r="D12" s="38">
        <v>17246200</v>
      </c>
      <c r="E12" s="38">
        <v>12267237.280000001</v>
      </c>
      <c r="F12" s="15">
        <f t="shared" si="0"/>
        <v>4978962.7199999988</v>
      </c>
      <c r="G12" s="29"/>
    </row>
    <row r="13" spans="1:8">
      <c r="A13" s="13">
        <v>57</v>
      </c>
      <c r="B13" s="14" t="s">
        <v>10</v>
      </c>
      <c r="C13" s="15">
        <v>87925300</v>
      </c>
      <c r="D13" s="38">
        <v>28793900</v>
      </c>
      <c r="E13" s="38">
        <v>24821332.789999995</v>
      </c>
      <c r="F13" s="15">
        <f t="shared" si="0"/>
        <v>3972567.2100000046</v>
      </c>
      <c r="G13" s="29"/>
    </row>
    <row r="14" spans="1:8">
      <c r="A14" s="13">
        <v>62</v>
      </c>
      <c r="B14" s="14" t="s">
        <v>11</v>
      </c>
      <c r="C14" s="15">
        <v>138374500</v>
      </c>
      <c r="D14" s="38">
        <v>52629700</v>
      </c>
      <c r="E14" s="38">
        <v>31231624.200000003</v>
      </c>
      <c r="F14" s="15">
        <f t="shared" si="0"/>
        <v>21398075.799999997</v>
      </c>
      <c r="G14" s="29" t="s">
        <v>120</v>
      </c>
    </row>
    <row r="15" spans="1:8">
      <c r="A15" s="13">
        <v>69</v>
      </c>
      <c r="B15" s="14" t="s">
        <v>78</v>
      </c>
      <c r="C15" s="15">
        <v>72007700</v>
      </c>
      <c r="D15" s="38">
        <v>21965800</v>
      </c>
      <c r="E15" s="38">
        <v>8691800</v>
      </c>
      <c r="F15" s="15">
        <f t="shared" si="0"/>
        <v>13274000</v>
      </c>
      <c r="G15" s="29"/>
    </row>
    <row r="16" spans="1:8" ht="25.5">
      <c r="A16" s="13">
        <v>73</v>
      </c>
      <c r="B16" s="14" t="s">
        <v>13</v>
      </c>
      <c r="C16" s="15">
        <v>103191600</v>
      </c>
      <c r="D16" s="38">
        <v>56008200</v>
      </c>
      <c r="E16" s="38">
        <v>6587892</v>
      </c>
      <c r="F16" s="15">
        <f t="shared" si="0"/>
        <v>49420308</v>
      </c>
      <c r="G16" s="47" t="s">
        <v>119</v>
      </c>
    </row>
    <row r="17" spans="1:7">
      <c r="A17" s="13">
        <v>78</v>
      </c>
      <c r="B17" s="14" t="s">
        <v>14</v>
      </c>
      <c r="C17" s="15">
        <v>2366000</v>
      </c>
      <c r="D17" s="38">
        <v>1183000</v>
      </c>
      <c r="E17" s="38">
        <v>196000</v>
      </c>
      <c r="F17" s="15">
        <f t="shared" si="0"/>
        <v>987000</v>
      </c>
      <c r="G17" s="29"/>
    </row>
    <row r="18" spans="1:7">
      <c r="A18" s="13">
        <v>82</v>
      </c>
      <c r="B18" s="14" t="s">
        <v>15</v>
      </c>
      <c r="C18" s="15">
        <v>17652000</v>
      </c>
      <c r="D18" s="38">
        <v>8412000</v>
      </c>
      <c r="E18" s="38">
        <v>1614900</v>
      </c>
      <c r="F18" s="15">
        <f t="shared" si="0"/>
        <v>6797100</v>
      </c>
      <c r="G18" s="29" t="s">
        <v>120</v>
      </c>
    </row>
    <row r="19" spans="1:7" s="19" customFormat="1" ht="38.25" customHeight="1">
      <c r="A19" s="17">
        <v>92</v>
      </c>
      <c r="B19" s="18" t="s">
        <v>16</v>
      </c>
      <c r="C19" s="16">
        <v>15451100</v>
      </c>
      <c r="D19" s="48">
        <v>15451100</v>
      </c>
      <c r="E19" s="48">
        <v>4504190</v>
      </c>
      <c r="F19" s="16">
        <f t="shared" si="0"/>
        <v>10946910</v>
      </c>
      <c r="G19" s="30" t="s">
        <v>118</v>
      </c>
    </row>
    <row r="20" spans="1:7">
      <c r="A20" s="13"/>
      <c r="B20" s="14"/>
      <c r="C20" s="15"/>
      <c r="D20" s="38"/>
      <c r="E20" s="38"/>
      <c r="F20" s="15">
        <f t="shared" si="0"/>
        <v>0</v>
      </c>
      <c r="G20" s="29"/>
    </row>
    <row r="21" spans="1:7" s="19" customFormat="1" ht="25.5" customHeight="1">
      <c r="A21" s="17">
        <v>101</v>
      </c>
      <c r="B21" s="18" t="s">
        <v>17</v>
      </c>
      <c r="C21" s="16">
        <v>294305900</v>
      </c>
      <c r="D21" s="38">
        <v>2500000</v>
      </c>
      <c r="E21" s="38">
        <v>2500000</v>
      </c>
      <c r="F21" s="16">
        <f>+D21-E21</f>
        <v>0</v>
      </c>
      <c r="G21" s="30"/>
    </row>
    <row r="22" spans="1:7">
      <c r="A22" s="13"/>
      <c r="B22" s="14"/>
      <c r="C22" s="16"/>
      <c r="D22" s="38"/>
      <c r="E22" s="38"/>
      <c r="F22" s="16">
        <f t="shared" si="0"/>
        <v>0</v>
      </c>
      <c r="G22" s="29"/>
    </row>
    <row r="23" spans="1:7">
      <c r="A23" s="13">
        <v>106</v>
      </c>
      <c r="B23" s="14" t="s">
        <v>111</v>
      </c>
      <c r="C23" s="16">
        <v>294305900</v>
      </c>
      <c r="D23" s="38">
        <v>2500000</v>
      </c>
      <c r="E23" s="38">
        <v>2500000</v>
      </c>
      <c r="F23" s="16">
        <f t="shared" si="0"/>
        <v>0</v>
      </c>
      <c r="G23" s="29"/>
    </row>
    <row r="24" spans="1:7">
      <c r="A24" s="33"/>
      <c r="B24" s="29"/>
      <c r="C24" s="29"/>
      <c r="D24" s="29"/>
      <c r="E24" s="29"/>
      <c r="F24" s="29"/>
      <c r="G24" s="29"/>
    </row>
    <row r="25" spans="1:7">
      <c r="A25" s="33"/>
      <c r="B25" s="29" t="s">
        <v>113</v>
      </c>
      <c r="C25" s="46">
        <v>300000000</v>
      </c>
      <c r="D25" s="45"/>
      <c r="E25" s="29"/>
      <c r="F25" s="29"/>
      <c r="G25" s="29"/>
    </row>
    <row r="26" spans="1:7">
      <c r="A26" s="33"/>
      <c r="B26" s="29" t="s">
        <v>114</v>
      </c>
      <c r="C26" s="46">
        <v>300000000</v>
      </c>
      <c r="D26" s="45"/>
      <c r="E26" s="29"/>
      <c r="F26" s="29"/>
      <c r="G26" s="29"/>
    </row>
    <row r="27" spans="1:7">
      <c r="A27" s="33"/>
      <c r="B27" s="29"/>
      <c r="C27" s="29"/>
      <c r="D27" s="45"/>
      <c r="E27" s="29"/>
      <c r="F27" s="29"/>
      <c r="G27" s="29"/>
    </row>
    <row r="28" spans="1:7">
      <c r="A28" s="33"/>
      <c r="B28" s="29" t="s">
        <v>115</v>
      </c>
      <c r="C28" s="46">
        <v>300000000</v>
      </c>
      <c r="D28" s="45"/>
      <c r="E28" s="29"/>
      <c r="F28" s="29"/>
      <c r="G28" s="29"/>
    </row>
    <row r="29" spans="1:7">
      <c r="A29" s="33"/>
      <c r="B29" s="29" t="s">
        <v>116</v>
      </c>
      <c r="C29" s="29"/>
      <c r="D29" s="29"/>
      <c r="E29" s="29"/>
      <c r="F29" s="29">
        <v>500</v>
      </c>
      <c r="G29" s="29"/>
    </row>
    <row r="30" spans="1:7">
      <c r="A30" s="33"/>
      <c r="B30" s="29" t="s">
        <v>117</v>
      </c>
      <c r="C30" s="29"/>
      <c r="D30" s="29"/>
      <c r="E30" s="29"/>
      <c r="F30" s="29">
        <v>49000</v>
      </c>
      <c r="G30" s="29"/>
    </row>
    <row r="31" spans="1:7">
      <c r="A31" s="33"/>
      <c r="B31" s="29" t="s">
        <v>112</v>
      </c>
      <c r="C31" s="46">
        <v>3132195100</v>
      </c>
      <c r="D31" s="29">
        <v>862243100</v>
      </c>
      <c r="E31" s="29">
        <v>716494200</v>
      </c>
      <c r="F31" s="29">
        <f>+D31-E31</f>
        <v>145748900</v>
      </c>
      <c r="G31" s="29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E15" sqref="E15"/>
    </sheetView>
  </sheetViews>
  <sheetFormatPr defaultRowHeight="15"/>
  <cols>
    <col min="1" max="1" width="4.5703125" style="23" customWidth="1"/>
    <col min="2" max="2" width="36.5703125" style="23" customWidth="1"/>
    <col min="3" max="4" width="13.85546875" style="23" customWidth="1"/>
    <col min="5" max="5" width="24.28515625" style="23" customWidth="1"/>
    <col min="6" max="6" width="34.140625" style="23" customWidth="1"/>
    <col min="7" max="16384" width="9.140625" style="23"/>
  </cols>
  <sheetData>
    <row r="2" spans="1:6">
      <c r="A2" s="56" t="s">
        <v>82</v>
      </c>
      <c r="B2" s="56"/>
      <c r="C2" s="56"/>
      <c r="D2" s="56"/>
      <c r="E2" s="56"/>
      <c r="F2" s="56"/>
    </row>
    <row r="3" spans="1:6">
      <c r="A3" s="26"/>
      <c r="B3" s="26"/>
      <c r="C3" s="26"/>
      <c r="D3" s="26"/>
      <c r="E3" s="26"/>
      <c r="F3" s="26"/>
    </row>
    <row r="4" spans="1:6">
      <c r="F4" s="9" t="s">
        <v>125</v>
      </c>
    </row>
    <row r="5" spans="1:6">
      <c r="A5" s="57" t="s">
        <v>18</v>
      </c>
      <c r="B5" s="58" t="s">
        <v>19</v>
      </c>
      <c r="C5" s="57" t="s">
        <v>20</v>
      </c>
      <c r="D5" s="58" t="s">
        <v>21</v>
      </c>
      <c r="E5" s="57" t="s">
        <v>22</v>
      </c>
      <c r="F5" s="57"/>
    </row>
    <row r="6" spans="1:6">
      <c r="A6" s="57"/>
      <c r="B6" s="58"/>
      <c r="C6" s="57"/>
      <c r="D6" s="58"/>
      <c r="E6" s="39" t="s">
        <v>23</v>
      </c>
      <c r="F6" s="39" t="s">
        <v>24</v>
      </c>
    </row>
    <row r="7" spans="1:6">
      <c r="A7" s="21">
        <v>1</v>
      </c>
      <c r="B7" s="22" t="s">
        <v>25</v>
      </c>
      <c r="C7" s="53">
        <v>67216100</v>
      </c>
      <c r="D7" s="54">
        <v>19808801.559999999</v>
      </c>
      <c r="E7" s="22" t="s">
        <v>26</v>
      </c>
      <c r="F7" s="22" t="s">
        <v>27</v>
      </c>
    </row>
    <row r="8" spans="1:6">
      <c r="A8" s="21">
        <v>2</v>
      </c>
      <c r="B8" s="22" t="s">
        <v>28</v>
      </c>
      <c r="C8" s="53">
        <v>1009800</v>
      </c>
      <c r="D8" s="53">
        <v>4323972</v>
      </c>
      <c r="E8" s="22" t="s">
        <v>29</v>
      </c>
      <c r="F8" s="22" t="s">
        <v>27</v>
      </c>
    </row>
    <row r="9" spans="1:6">
      <c r="A9" s="21">
        <v>3</v>
      </c>
      <c r="B9" s="22" t="s">
        <v>12</v>
      </c>
      <c r="C9" s="53">
        <v>24577100</v>
      </c>
      <c r="D9" s="54">
        <v>6115925</v>
      </c>
      <c r="E9" s="22" t="s">
        <v>30</v>
      </c>
      <c r="F9" s="22" t="s">
        <v>31</v>
      </c>
    </row>
    <row r="10" spans="1:6">
      <c r="A10" s="21">
        <v>4</v>
      </c>
      <c r="B10" s="22" t="s">
        <v>32</v>
      </c>
      <c r="C10" s="53">
        <f>5999917*12</f>
        <v>71999004</v>
      </c>
      <c r="D10" s="53">
        <v>17999751</v>
      </c>
      <c r="E10" s="22" t="s">
        <v>33</v>
      </c>
      <c r="F10" s="22" t="s">
        <v>31</v>
      </c>
    </row>
    <row r="11" spans="1:6">
      <c r="A11" s="21">
        <v>5</v>
      </c>
      <c r="B11" s="22" t="s">
        <v>34</v>
      </c>
      <c r="C11" s="53">
        <f>460000*12</f>
        <v>5520000</v>
      </c>
      <c r="D11" s="53">
        <v>1297216.8</v>
      </c>
      <c r="E11" s="22" t="s">
        <v>35</v>
      </c>
      <c r="F11" s="22" t="s">
        <v>31</v>
      </c>
    </row>
    <row r="12" spans="1:6">
      <c r="A12" s="21">
        <v>6</v>
      </c>
      <c r="B12" s="22" t="s">
        <v>36</v>
      </c>
      <c r="C12" s="53">
        <v>32000000</v>
      </c>
      <c r="D12" s="53">
        <v>6901800</v>
      </c>
      <c r="E12" s="22" t="s">
        <v>37</v>
      </c>
      <c r="F12" s="22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E14" sqref="E14"/>
    </sheetView>
  </sheetViews>
  <sheetFormatPr defaultRowHeight="15"/>
  <cols>
    <col min="1" max="1" width="14.140625" customWidth="1"/>
    <col min="2" max="2" width="20.7109375" customWidth="1"/>
    <col min="4" max="4" width="30" customWidth="1"/>
    <col min="5" max="5" width="11.5703125" customWidth="1"/>
    <col min="6" max="6" width="11.140625" customWidth="1"/>
    <col min="7" max="7" width="28.42578125" customWidth="1"/>
  </cols>
  <sheetData>
    <row r="2" spans="1:7">
      <c r="A2" s="59" t="s">
        <v>81</v>
      </c>
      <c r="B2" s="59"/>
      <c r="C2" s="59"/>
      <c r="D2" s="59"/>
      <c r="E2" s="59"/>
      <c r="F2" s="59"/>
      <c r="G2" s="59"/>
    </row>
    <row r="3" spans="1:7" s="8" customFormat="1" ht="9" customHeight="1">
      <c r="A3" s="1"/>
      <c r="B3" s="1"/>
      <c r="C3" s="1"/>
      <c r="D3" s="1"/>
      <c r="E3" s="1"/>
      <c r="F3" s="1"/>
      <c r="G3" s="1"/>
    </row>
    <row r="4" spans="1:7">
      <c r="G4" s="9" t="s">
        <v>125</v>
      </c>
    </row>
    <row r="5" spans="1:7" s="1" customFormat="1">
      <c r="A5" s="40" t="s">
        <v>38</v>
      </c>
      <c r="B5" s="40" t="s">
        <v>39</v>
      </c>
      <c r="C5" s="40" t="s">
        <v>40</v>
      </c>
      <c r="D5" s="40" t="s">
        <v>41</v>
      </c>
      <c r="E5" s="40" t="s">
        <v>42</v>
      </c>
      <c r="F5" s="40" t="s">
        <v>43</v>
      </c>
      <c r="G5" s="40" t="s">
        <v>44</v>
      </c>
    </row>
    <row r="6" spans="1:7">
      <c r="A6" s="6">
        <v>100900012043</v>
      </c>
      <c r="B6" s="2" t="s">
        <v>45</v>
      </c>
      <c r="C6" s="5">
        <v>43166</v>
      </c>
      <c r="D6" s="2" t="s">
        <v>46</v>
      </c>
      <c r="E6" s="52">
        <v>272458000</v>
      </c>
      <c r="F6" s="2"/>
      <c r="G6" s="2" t="s">
        <v>47</v>
      </c>
    </row>
    <row r="7" spans="1:7" s="23" customFormat="1" ht="30">
      <c r="A7" s="36">
        <v>1805107206</v>
      </c>
      <c r="B7" s="22" t="s">
        <v>108</v>
      </c>
      <c r="C7" s="37">
        <v>43174</v>
      </c>
      <c r="D7" s="24" t="s">
        <v>109</v>
      </c>
      <c r="E7" s="22"/>
      <c r="F7" s="51">
        <v>5999917</v>
      </c>
      <c r="G7" s="22" t="s">
        <v>110</v>
      </c>
    </row>
    <row r="8" spans="1:7">
      <c r="A8" s="20" t="s">
        <v>126</v>
      </c>
      <c r="B8" s="2" t="s">
        <v>124</v>
      </c>
      <c r="C8" s="37">
        <v>43181</v>
      </c>
      <c r="D8" s="2" t="s">
        <v>122</v>
      </c>
      <c r="E8" s="2"/>
      <c r="F8" s="2">
        <v>5745000</v>
      </c>
      <c r="G8" s="2" t="s">
        <v>123</v>
      </c>
    </row>
    <row r="9" spans="1:7">
      <c r="A9" s="6"/>
      <c r="B9" s="2"/>
      <c r="C9" s="5"/>
      <c r="D9" s="2"/>
      <c r="E9" s="2"/>
      <c r="F9" s="2"/>
      <c r="G9" s="2"/>
    </row>
    <row r="10" spans="1:7">
      <c r="A10" s="4"/>
      <c r="B10" s="2"/>
      <c r="C10" s="5"/>
      <c r="D10" s="2"/>
      <c r="E10" s="2"/>
      <c r="F10" s="2"/>
      <c r="G10" s="2"/>
    </row>
    <row r="11" spans="1:7">
      <c r="A11" s="20"/>
      <c r="B11" s="2"/>
      <c r="C11" s="5"/>
      <c r="D11" s="2"/>
      <c r="E11" s="2"/>
      <c r="F11" s="2"/>
      <c r="G11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H11" sqref="H11"/>
    </sheetView>
  </sheetViews>
  <sheetFormatPr defaultRowHeight="1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H3" s="60" t="s">
        <v>125</v>
      </c>
      <c r="I3" s="60"/>
      <c r="J3" s="60"/>
      <c r="K3" s="60"/>
    </row>
    <row r="4" spans="1:11" ht="24" customHeight="1">
      <c r="A4" s="57" t="s">
        <v>48</v>
      </c>
      <c r="B4" s="57" t="s">
        <v>18</v>
      </c>
      <c r="C4" s="57" t="s">
        <v>49</v>
      </c>
      <c r="D4" s="58" t="s">
        <v>50</v>
      </c>
      <c r="E4" s="58" t="s">
        <v>51</v>
      </c>
      <c r="F4" s="58" t="s">
        <v>52</v>
      </c>
      <c r="G4" s="58" t="s">
        <v>53</v>
      </c>
      <c r="H4" s="58"/>
      <c r="I4" s="58"/>
      <c r="J4" s="58"/>
      <c r="K4" s="58"/>
    </row>
    <row r="5" spans="1:11" ht="75">
      <c r="A5" s="57"/>
      <c r="B5" s="57"/>
      <c r="C5" s="57"/>
      <c r="D5" s="58"/>
      <c r="E5" s="58"/>
      <c r="F5" s="58"/>
      <c r="G5" s="41" t="s">
        <v>54</v>
      </c>
      <c r="H5" s="41" t="s">
        <v>55</v>
      </c>
      <c r="I5" s="41" t="s">
        <v>56</v>
      </c>
      <c r="J5" s="42" t="s">
        <v>57</v>
      </c>
      <c r="K5" s="41" t="s">
        <v>58</v>
      </c>
    </row>
    <row r="6" spans="1:11">
      <c r="A6" s="61" t="s">
        <v>59</v>
      </c>
      <c r="B6" s="2">
        <v>1.1000000000000001</v>
      </c>
      <c r="C6" s="2" t="s">
        <v>60</v>
      </c>
      <c r="D6" s="3"/>
      <c r="E6" s="3"/>
      <c r="F6" s="3"/>
      <c r="G6" s="3"/>
      <c r="H6" s="3"/>
      <c r="I6" s="3"/>
      <c r="J6" s="3"/>
      <c r="K6" s="3"/>
    </row>
    <row r="7" spans="1:11">
      <c r="A7" s="62"/>
      <c r="B7" s="2">
        <v>1.2</v>
      </c>
      <c r="C7" s="2" t="s">
        <v>61</v>
      </c>
      <c r="D7" s="3"/>
      <c r="E7" s="3"/>
      <c r="F7" s="3"/>
      <c r="G7" s="3"/>
      <c r="H7" s="3"/>
      <c r="I7" s="3"/>
      <c r="J7" s="3"/>
      <c r="K7" s="3"/>
    </row>
    <row r="8" spans="1:11">
      <c r="A8" s="62"/>
      <c r="B8" s="2">
        <v>1.3</v>
      </c>
      <c r="C8" s="2" t="s">
        <v>62</v>
      </c>
      <c r="D8" s="3">
        <v>153</v>
      </c>
      <c r="E8" s="3">
        <v>147</v>
      </c>
      <c r="F8" s="3">
        <v>6</v>
      </c>
      <c r="G8" s="3"/>
      <c r="H8" s="3"/>
      <c r="I8" s="3">
        <v>1</v>
      </c>
      <c r="J8" s="3">
        <v>1</v>
      </c>
      <c r="K8" s="3">
        <v>4</v>
      </c>
    </row>
    <row r="9" spans="1:11">
      <c r="A9" s="62"/>
      <c r="B9" s="2">
        <v>1.4</v>
      </c>
      <c r="C9" s="2" t="s">
        <v>63</v>
      </c>
      <c r="D9" s="3"/>
      <c r="E9" s="3"/>
      <c r="F9" s="3"/>
      <c r="G9" s="3"/>
      <c r="H9" s="3"/>
      <c r="I9" s="3"/>
      <c r="J9" s="3"/>
      <c r="K9" s="3"/>
    </row>
    <row r="10" spans="1:11" ht="45">
      <c r="A10" s="62"/>
      <c r="B10" s="2">
        <v>1.5</v>
      </c>
      <c r="C10" s="25" t="s">
        <v>64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62"/>
      <c r="B11" s="2">
        <v>1.6</v>
      </c>
      <c r="C11" s="25" t="s">
        <v>65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62"/>
      <c r="B12" s="2">
        <v>1.7</v>
      </c>
      <c r="C12" s="25" t="s">
        <v>66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62"/>
      <c r="B13" s="2">
        <v>1.8</v>
      </c>
      <c r="C13" s="25" t="s">
        <v>67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62"/>
      <c r="B14" s="2">
        <v>1.9</v>
      </c>
      <c r="C14" s="25" t="s">
        <v>68</v>
      </c>
      <c r="D14" s="3"/>
      <c r="E14" s="3"/>
      <c r="F14" s="3"/>
      <c r="G14" s="3"/>
      <c r="H14" s="3"/>
      <c r="I14" s="3"/>
      <c r="J14" s="3"/>
      <c r="K14" s="3"/>
    </row>
    <row r="15" spans="1:11">
      <c r="A15" s="62"/>
      <c r="B15" s="7" t="s">
        <v>69</v>
      </c>
      <c r="C15" s="2" t="s">
        <v>70</v>
      </c>
      <c r="D15" s="3"/>
      <c r="E15" s="3"/>
      <c r="F15" s="3"/>
      <c r="G15" s="3"/>
      <c r="H15" s="3"/>
      <c r="I15" s="3"/>
      <c r="J15" s="3"/>
      <c r="K15" s="3"/>
    </row>
    <row r="16" spans="1:11">
      <c r="A16" s="62"/>
      <c r="B16" s="2">
        <v>1.1100000000000001</v>
      </c>
      <c r="C16" s="2" t="s">
        <v>71</v>
      </c>
      <c r="D16" s="3">
        <v>8</v>
      </c>
      <c r="E16" s="3">
        <v>7</v>
      </c>
      <c r="F16" s="3">
        <v>1</v>
      </c>
      <c r="G16" s="3"/>
      <c r="H16" s="3"/>
      <c r="I16" s="3"/>
      <c r="J16" s="3"/>
      <c r="K16" s="3">
        <v>1</v>
      </c>
    </row>
    <row r="17" spans="1:11">
      <c r="A17" s="63"/>
      <c r="B17" s="2"/>
      <c r="C17" s="2" t="s">
        <v>72</v>
      </c>
      <c r="D17" s="3"/>
      <c r="E17" s="3"/>
      <c r="F17" s="3"/>
      <c r="G17" s="3"/>
      <c r="H17" s="3"/>
      <c r="I17" s="3"/>
      <c r="J17" s="3"/>
      <c r="K17" s="3"/>
    </row>
    <row r="18" spans="1:11">
      <c r="A18" s="64" t="s">
        <v>73</v>
      </c>
      <c r="B18" s="2">
        <v>2.1</v>
      </c>
      <c r="C18" s="2" t="s">
        <v>74</v>
      </c>
      <c r="D18" s="3"/>
      <c r="E18" s="3"/>
      <c r="F18" s="3"/>
      <c r="G18" s="3"/>
      <c r="H18" s="3"/>
      <c r="I18" s="3"/>
      <c r="J18" s="3"/>
      <c r="K18" s="3"/>
    </row>
    <row r="19" spans="1:11">
      <c r="A19" s="64"/>
      <c r="B19" s="2">
        <v>2.2000000000000002</v>
      </c>
      <c r="C19" s="2" t="s">
        <v>75</v>
      </c>
      <c r="D19" s="3"/>
      <c r="E19" s="3"/>
      <c r="F19" s="3"/>
      <c r="G19" s="3"/>
      <c r="H19" s="3"/>
      <c r="I19" s="3"/>
      <c r="J19" s="3"/>
      <c r="K19" s="3"/>
    </row>
    <row r="20" spans="1:11">
      <c r="A20" s="64"/>
      <c r="B20" s="2">
        <v>2.2999999999999998</v>
      </c>
      <c r="C20" s="2" t="s">
        <v>76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72</v>
      </c>
      <c r="D21" s="3">
        <f>+D8+D16</f>
        <v>161</v>
      </c>
      <c r="E21" s="3">
        <f t="shared" ref="E21:K21" si="0">+E8+E16</f>
        <v>154</v>
      </c>
      <c r="F21" s="3">
        <f t="shared" si="0"/>
        <v>7</v>
      </c>
      <c r="G21" s="3">
        <f t="shared" si="0"/>
        <v>0</v>
      </c>
      <c r="H21" s="3">
        <f t="shared" si="0"/>
        <v>0</v>
      </c>
      <c r="I21" s="3">
        <f t="shared" si="0"/>
        <v>1</v>
      </c>
      <c r="J21" s="3">
        <f t="shared" si="0"/>
        <v>1</v>
      </c>
      <c r="K21" s="3">
        <f t="shared" si="0"/>
        <v>5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topLeftCell="A5" workbookViewId="0">
      <selection activeCell="C7" sqref="C7:C18"/>
    </sheetView>
  </sheetViews>
  <sheetFormatPr defaultRowHeight="12.75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9" style="9" customWidth="1"/>
    <col min="8" max="16384" width="9.140625" style="9"/>
  </cols>
  <sheetData>
    <row r="2" spans="1:7">
      <c r="A2" s="55" t="s">
        <v>102</v>
      </c>
      <c r="B2" s="55"/>
      <c r="C2" s="55"/>
      <c r="D2" s="55"/>
      <c r="E2" s="55"/>
      <c r="F2" s="55"/>
    </row>
    <row r="3" spans="1:7">
      <c r="A3" s="27"/>
      <c r="B3" s="27"/>
      <c r="C3" s="27"/>
      <c r="D3" s="27"/>
      <c r="E3" s="27"/>
      <c r="F3" s="27"/>
    </row>
    <row r="4" spans="1:7">
      <c r="E4" s="65" t="s">
        <v>125</v>
      </c>
      <c r="F4" s="65"/>
    </row>
    <row r="5" spans="1:7" ht="15" customHeight="1">
      <c r="A5" s="66" t="s">
        <v>83</v>
      </c>
      <c r="B5" s="66" t="s">
        <v>84</v>
      </c>
      <c r="C5" s="44" t="s">
        <v>85</v>
      </c>
      <c r="D5" s="68" t="s">
        <v>86</v>
      </c>
      <c r="E5" s="69"/>
      <c r="F5" s="44" t="s">
        <v>87</v>
      </c>
      <c r="G5" s="43"/>
    </row>
    <row r="6" spans="1:7">
      <c r="A6" s="67"/>
      <c r="B6" s="67"/>
      <c r="C6" s="44" t="s">
        <v>88</v>
      </c>
      <c r="D6" s="70" t="s">
        <v>89</v>
      </c>
      <c r="E6" s="71"/>
      <c r="F6" s="44" t="s">
        <v>90</v>
      </c>
      <c r="G6" s="43"/>
    </row>
    <row r="7" spans="1:7">
      <c r="A7" s="33">
        <v>1</v>
      </c>
      <c r="B7" s="34" t="s">
        <v>91</v>
      </c>
      <c r="C7" s="15">
        <v>3132195100</v>
      </c>
      <c r="D7" s="38">
        <v>716494200</v>
      </c>
      <c r="E7" s="38">
        <v>589648410.26999998</v>
      </c>
      <c r="F7" s="15">
        <f>+D7-E7</f>
        <v>126845789.73000002</v>
      </c>
      <c r="G7" s="28"/>
    </row>
    <row r="8" spans="1:7">
      <c r="A8" s="33">
        <v>2</v>
      </c>
      <c r="B8" s="34" t="s">
        <v>107</v>
      </c>
      <c r="C8" s="15">
        <v>3132195100</v>
      </c>
      <c r="D8" s="38">
        <v>716494200</v>
      </c>
      <c r="E8" s="38">
        <v>589648410.26999998</v>
      </c>
      <c r="F8" s="15">
        <f t="shared" ref="F8:F22" si="0">+D8-E8</f>
        <v>126845789.73000002</v>
      </c>
      <c r="G8" s="29"/>
    </row>
    <row r="9" spans="1:7">
      <c r="A9" s="33">
        <v>3</v>
      </c>
      <c r="B9" s="34" t="s">
        <v>92</v>
      </c>
      <c r="C9" s="15">
        <v>2832195100</v>
      </c>
      <c r="D9" s="38">
        <v>713994200</v>
      </c>
      <c r="E9" s="38">
        <v>587148410.26999998</v>
      </c>
      <c r="F9" s="15">
        <f t="shared" si="0"/>
        <v>126845789.73000002</v>
      </c>
      <c r="G9" s="29"/>
    </row>
    <row r="10" spans="1:7" s="19" customFormat="1" ht="20.25" customHeight="1">
      <c r="A10" s="33">
        <v>4</v>
      </c>
      <c r="B10" s="35" t="s">
        <v>93</v>
      </c>
      <c r="C10" s="16">
        <v>2537889200</v>
      </c>
      <c r="D10" s="38">
        <v>512304300</v>
      </c>
      <c r="E10" s="38">
        <v>497233434</v>
      </c>
      <c r="F10" s="16">
        <f t="shared" si="0"/>
        <v>15070866</v>
      </c>
      <c r="G10" s="30"/>
    </row>
    <row r="11" spans="1:7">
      <c r="A11" s="33">
        <v>5</v>
      </c>
      <c r="B11" s="34" t="s">
        <v>94</v>
      </c>
      <c r="C11" s="15">
        <v>51703700</v>
      </c>
      <c r="D11" s="38">
        <v>17246200</v>
      </c>
      <c r="E11" s="38">
        <v>12267237.280000001</v>
      </c>
      <c r="F11" s="15">
        <f t="shared" si="0"/>
        <v>4978962.7199999988</v>
      </c>
      <c r="G11" s="29"/>
    </row>
    <row r="12" spans="1:7">
      <c r="A12" s="33">
        <v>6</v>
      </c>
      <c r="B12" s="34" t="s">
        <v>95</v>
      </c>
      <c r="C12" s="15">
        <v>87925300</v>
      </c>
      <c r="D12" s="38">
        <v>28793900</v>
      </c>
      <c r="E12" s="38">
        <v>24821332.789999995</v>
      </c>
      <c r="F12" s="15">
        <f t="shared" si="0"/>
        <v>3972567.2100000046</v>
      </c>
      <c r="G12" s="29"/>
    </row>
    <row r="13" spans="1:7">
      <c r="A13" s="33">
        <v>7</v>
      </c>
      <c r="B13" s="34" t="s">
        <v>96</v>
      </c>
      <c r="C13" s="15">
        <v>138374500</v>
      </c>
      <c r="D13" s="38">
        <v>52629700</v>
      </c>
      <c r="E13" s="38">
        <v>31231624.200000003</v>
      </c>
      <c r="F13" s="15">
        <f t="shared" si="0"/>
        <v>21398075.799999997</v>
      </c>
      <c r="G13" s="29"/>
    </row>
    <row r="14" spans="1:7">
      <c r="A14" s="33">
        <v>8</v>
      </c>
      <c r="B14" s="34" t="s">
        <v>97</v>
      </c>
      <c r="C14" s="15">
        <v>72007700</v>
      </c>
      <c r="D14" s="38">
        <v>21965800</v>
      </c>
      <c r="E14" s="38">
        <v>8691800</v>
      </c>
      <c r="F14" s="15">
        <f t="shared" si="0"/>
        <v>13274000</v>
      </c>
      <c r="G14" s="29"/>
    </row>
    <row r="15" spans="1:7">
      <c r="A15" s="33">
        <v>9</v>
      </c>
      <c r="B15" s="34" t="s">
        <v>98</v>
      </c>
      <c r="C15" s="15">
        <v>103191600</v>
      </c>
      <c r="D15" s="38">
        <v>56008200</v>
      </c>
      <c r="E15" s="38">
        <v>6587892</v>
      </c>
      <c r="F15" s="15">
        <f t="shared" si="0"/>
        <v>49420308</v>
      </c>
      <c r="G15" s="29"/>
    </row>
    <row r="16" spans="1:7">
      <c r="A16" s="33">
        <v>10</v>
      </c>
      <c r="B16" s="34" t="s">
        <v>99</v>
      </c>
      <c r="C16" s="15">
        <v>2366000</v>
      </c>
      <c r="D16" s="38">
        <v>1183000</v>
      </c>
      <c r="E16" s="38">
        <v>196000</v>
      </c>
      <c r="F16" s="15">
        <f t="shared" si="0"/>
        <v>987000</v>
      </c>
      <c r="G16" s="29"/>
    </row>
    <row r="17" spans="1:7">
      <c r="A17" s="33">
        <v>11</v>
      </c>
      <c r="B17" s="34" t="s">
        <v>100</v>
      </c>
      <c r="C17" s="15">
        <v>17652000</v>
      </c>
      <c r="D17" s="38">
        <v>8412000</v>
      </c>
      <c r="E17" s="38">
        <v>1614900</v>
      </c>
      <c r="F17" s="15">
        <f t="shared" si="0"/>
        <v>6797100</v>
      </c>
      <c r="G17" s="29"/>
    </row>
    <row r="18" spans="1:7" s="19" customFormat="1" ht="15" customHeight="1">
      <c r="A18" s="33">
        <v>12</v>
      </c>
      <c r="B18" s="35" t="s">
        <v>16</v>
      </c>
      <c r="C18" s="16">
        <v>15451100</v>
      </c>
      <c r="D18" s="48">
        <v>15451100</v>
      </c>
      <c r="E18" s="48">
        <v>4504190</v>
      </c>
      <c r="F18" s="16">
        <f t="shared" si="0"/>
        <v>10946910</v>
      </c>
      <c r="G18" s="30"/>
    </row>
    <row r="19" spans="1:7">
      <c r="A19" s="33">
        <v>13</v>
      </c>
      <c r="B19" s="34" t="s">
        <v>101</v>
      </c>
      <c r="C19" s="15"/>
      <c r="D19" s="38"/>
      <c r="E19" s="38"/>
      <c r="F19" s="15">
        <f t="shared" si="0"/>
        <v>0</v>
      </c>
      <c r="G19" s="29"/>
    </row>
    <row r="20" spans="1:7" s="19" customFormat="1" ht="23.25" customHeight="1">
      <c r="A20" s="33">
        <v>14</v>
      </c>
      <c r="B20" s="35" t="s">
        <v>106</v>
      </c>
      <c r="C20" s="16">
        <v>294305900</v>
      </c>
      <c r="D20" s="38">
        <v>2500000</v>
      </c>
      <c r="E20" s="38">
        <v>2500000</v>
      </c>
      <c r="F20" s="16">
        <f>+D20-E20</f>
        <v>0</v>
      </c>
      <c r="G20" s="30"/>
    </row>
    <row r="21" spans="1:7" s="19" customFormat="1">
      <c r="A21" s="33">
        <v>15</v>
      </c>
      <c r="B21" s="35" t="s">
        <v>105</v>
      </c>
      <c r="C21" s="16"/>
      <c r="D21" s="38"/>
      <c r="E21" s="38"/>
      <c r="F21" s="16">
        <f t="shared" si="0"/>
        <v>0</v>
      </c>
      <c r="G21" s="32"/>
    </row>
    <row r="22" spans="1:7" s="19" customFormat="1">
      <c r="A22" s="33">
        <v>16</v>
      </c>
      <c r="B22" s="35" t="s">
        <v>104</v>
      </c>
      <c r="C22" s="16">
        <v>294305900</v>
      </c>
      <c r="D22" s="38">
        <v>2500000</v>
      </c>
      <c r="E22" s="38">
        <v>2500000</v>
      </c>
      <c r="F22" s="16">
        <f t="shared" si="0"/>
        <v>0</v>
      </c>
      <c r="G22" s="32"/>
    </row>
  </sheetData>
  <mergeCells count="6"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2017-12-14T02:20:18Z</cp:lastPrinted>
  <dcterms:created xsi:type="dcterms:W3CDTF">2017-11-02T07:57:48Z</dcterms:created>
  <dcterms:modified xsi:type="dcterms:W3CDTF">2018-04-10T08:37:07Z</dcterms:modified>
</cp:coreProperties>
</file>